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3. 유가희 회사\01. 자격검정센터\2024_자검\01. 출제\01. 출제\03. ITQ_2월_정기\10. 기출공지\102_엑셀\"/>
    </mc:Choice>
  </mc:AlternateContent>
  <bookViews>
    <workbookView xWindow="-120" yWindow="-120" windowWidth="29040" windowHeight="15720"/>
  </bookViews>
  <sheets>
    <sheet name="제1작업" sheetId="18" r:id="rId1"/>
    <sheet name="제2작업" sheetId="11" r:id="rId2"/>
    <sheet name="제3작업" sheetId="12" r:id="rId3"/>
    <sheet name="제4작업" sheetId="21" r:id="rId4"/>
  </sheets>
  <definedNames>
    <definedName name="_xlnm._FilterDatabase" localSheetId="1" hidden="1">제2작업!$B$2:$H$10</definedName>
    <definedName name="_xlnm.Criteria" localSheetId="1">제2작업!$B$13:$C$15</definedName>
    <definedName name="_xlnm.Extract" localSheetId="1">제2작업!$B$18:$E$18</definedName>
    <definedName name="진행인원수">제1작업!$F$5:$F$12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8" l="1"/>
  <c r="J14" i="18"/>
  <c r="E14" i="18"/>
  <c r="E13" i="18"/>
  <c r="J7" i="18"/>
  <c r="J5" i="18"/>
  <c r="J10" i="18"/>
  <c r="J12" i="18"/>
  <c r="J6" i="18"/>
  <c r="J11" i="18"/>
  <c r="J8" i="18"/>
  <c r="J9" i="18"/>
  <c r="I7" i="18"/>
  <c r="I5" i="18"/>
  <c r="I10" i="18"/>
  <c r="I12" i="18"/>
  <c r="I6" i="18"/>
  <c r="I11" i="18"/>
  <c r="I8" i="18"/>
  <c r="I9" i="18"/>
</calcChain>
</file>

<file path=xl/sharedStrings.xml><?xml version="1.0" encoding="utf-8"?>
<sst xmlns="http://schemas.openxmlformats.org/spreadsheetml/2006/main" count="125" uniqueCount="47">
  <si>
    <t>총합계</t>
  </si>
  <si>
    <t>***</t>
  </si>
  <si>
    <t>관리코드</t>
  </si>
  <si>
    <t>사업명</t>
  </si>
  <si>
    <t>관리팀</t>
  </si>
  <si>
    <t>진행
인원수</t>
  </si>
  <si>
    <t>시작일</t>
  </si>
  <si>
    <t>사업구분</t>
  </si>
  <si>
    <t>진행기간</t>
  </si>
  <si>
    <t>예산순위</t>
  </si>
  <si>
    <t>홈네트워크</t>
  </si>
  <si>
    <t>개발2팀</t>
  </si>
  <si>
    <t>이러닝</t>
  </si>
  <si>
    <t>교육관리</t>
  </si>
  <si>
    <t>VR개발</t>
  </si>
  <si>
    <t>TE3-05</t>
  </si>
  <si>
    <t>환경개선</t>
  </si>
  <si>
    <t>AR개발</t>
  </si>
  <si>
    <t>개발1팀</t>
  </si>
  <si>
    <t>연수원관리</t>
  </si>
  <si>
    <t>마케팅</t>
  </si>
  <si>
    <t>TE1-10</t>
  </si>
  <si>
    <t>네트워크보안</t>
  </si>
  <si>
    <t>개발1팀 기본예산(단위:원) 평균</t>
  </si>
  <si>
    <t>기본예산
(단위:원)</t>
    <phoneticPr fontId="2" type="noConversion"/>
  </si>
  <si>
    <t>최다 진행인원수</t>
    <phoneticPr fontId="2" type="noConversion"/>
  </si>
  <si>
    <t>사업구분</t>
    <phoneticPr fontId="2" type="noConversion"/>
  </si>
  <si>
    <t>교육</t>
  </si>
  <si>
    <t>교육</t>
    <phoneticPr fontId="2" type="noConversion"/>
  </si>
  <si>
    <t>기술</t>
  </si>
  <si>
    <t>기술</t>
    <phoneticPr fontId="2" type="noConversion"/>
  </si>
  <si>
    <t>영업</t>
  </si>
  <si>
    <t>영업</t>
    <phoneticPr fontId="2" type="noConversion"/>
  </si>
  <si>
    <t>EA4-06</t>
    <phoneticPr fontId="2" type="noConversion"/>
  </si>
  <si>
    <t>TA3-07</t>
    <phoneticPr fontId="2" type="noConversion"/>
  </si>
  <si>
    <t>TS1-12</t>
    <phoneticPr fontId="2" type="noConversion"/>
  </si>
  <si>
    <t>MA2-03</t>
    <phoneticPr fontId="2" type="noConversion"/>
  </si>
  <si>
    <t>SA2-05</t>
    <phoneticPr fontId="2" type="noConversion"/>
  </si>
  <si>
    <t>EA4-04</t>
    <phoneticPr fontId="2" type="noConversion"/>
  </si>
  <si>
    <t>교육 사업의 총 기본예산(단위:원)</t>
    <phoneticPr fontId="2" type="noConversion"/>
  </si>
  <si>
    <t>&gt;=130000000</t>
    <phoneticPr fontId="2" type="noConversion"/>
  </si>
  <si>
    <t>개수 : 사업명</t>
  </si>
  <si>
    <t>평균 : 기본예산(단위:원)</t>
  </si>
  <si>
    <t>진행인원수</t>
  </si>
  <si>
    <t>3-6</t>
  </si>
  <si>
    <t>7-10</t>
  </si>
  <si>
    <t>11-14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</si>
</sst>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8" formatCode="#,##0&quot;명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41" fontId="3" fillId="0" borderId="10" xfId="1" quotePrefix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right" vertical="center"/>
    </xf>
    <xf numFmtId="41" fontId="3" fillId="0" borderId="10" xfId="1" applyFont="1" applyBorder="1" applyAlignment="1">
      <alignment horizontal="center" vertical="center"/>
    </xf>
    <xf numFmtId="41" fontId="3" fillId="0" borderId="15" xfId="1" quotePrefix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3" fillId="0" borderId="11" xfId="1" quotePrefix="1" applyFont="1" applyBorder="1" applyAlignment="1">
      <alignment horizontal="center" vertical="center"/>
    </xf>
    <xf numFmtId="41" fontId="3" fillId="0" borderId="16" xfId="1" quotePrefix="1" applyFont="1" applyBorder="1" applyAlignment="1">
      <alignment horizontal="right" vertical="center"/>
    </xf>
    <xf numFmtId="41" fontId="3" fillId="0" borderId="4" xfId="1" quotePrefix="1" applyFont="1" applyBorder="1" applyAlignment="1">
      <alignment horizontal="right" vertical="center"/>
    </xf>
    <xf numFmtId="41" fontId="3" fillId="0" borderId="6" xfId="1" quotePrefix="1" applyFont="1" applyBorder="1" applyAlignment="1">
      <alignment horizontal="right" vertical="center"/>
    </xf>
    <xf numFmtId="41" fontId="3" fillId="0" borderId="11" xfId="1" quotePrefix="1" applyFont="1" applyBorder="1" applyAlignment="1">
      <alignment horizontal="right" vertical="center"/>
    </xf>
    <xf numFmtId="178" fontId="3" fillId="0" borderId="3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10" xfId="1" applyNumberFormat="1" applyFont="1" applyBorder="1" applyAlignment="1">
      <alignment horizontal="right" vertical="center"/>
    </xf>
    <xf numFmtId="178" fontId="3" fillId="0" borderId="3" xfId="1" applyNumberFormat="1" applyFont="1" applyFill="1" applyBorder="1" applyAlignment="1">
      <alignment horizontal="right" vertical="center"/>
    </xf>
    <xf numFmtId="178" fontId="3" fillId="0" borderId="1" xfId="1" applyNumberFormat="1" applyFont="1" applyFill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41" fontId="3" fillId="0" borderId="27" xfId="1" applyFont="1" applyFill="1" applyBorder="1" applyAlignment="1">
      <alignment horizontal="right" vertical="center"/>
    </xf>
    <xf numFmtId="41" fontId="3" fillId="0" borderId="21" xfId="1" applyFont="1" applyFill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8" fontId="3" fillId="0" borderId="19" xfId="1" applyNumberFormat="1" applyFont="1" applyFill="1" applyBorder="1" applyAlignment="1">
      <alignment horizontal="right" vertical="center"/>
    </xf>
    <xf numFmtId="41" fontId="3" fillId="0" borderId="26" xfId="1" applyFont="1" applyFill="1" applyBorder="1" applyAlignment="1">
      <alignment horizontal="right" vertical="center"/>
    </xf>
    <xf numFmtId="178" fontId="0" fillId="0" borderId="0" xfId="0" applyNumberFormat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8" formatCode="#,##0&quot;명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기술 및 영업 연구사업 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진행인원수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(제1작업!$C$6:$C$10,제1작업!$C$12)</c:f>
              <c:strCache>
                <c:ptCount val="6"/>
                <c:pt idx="0">
                  <c:v>AR개발</c:v>
                </c:pt>
                <c:pt idx="1">
                  <c:v>홈네트워크</c:v>
                </c:pt>
                <c:pt idx="2">
                  <c:v>마케팅</c:v>
                </c:pt>
                <c:pt idx="3">
                  <c:v>네트워크보안</c:v>
                </c:pt>
                <c:pt idx="4">
                  <c:v>VR개발</c:v>
                </c:pt>
                <c:pt idx="5">
                  <c:v>환경개선</c:v>
                </c:pt>
              </c:strCache>
            </c:strRef>
          </c:cat>
          <c:val>
            <c:numRef>
              <c:f>(제1작업!$F$6:$F$10,제1작업!$F$12)</c:f>
              <c:numCache>
                <c:formatCode>#,##0"명"</c:formatCode>
                <c:ptCount val="6"/>
                <c:pt idx="0">
                  <c:v>11</c:v>
                </c:pt>
                <c:pt idx="1">
                  <c:v>13</c:v>
                </c:pt>
                <c:pt idx="2">
                  <c:v>3</c:v>
                </c:pt>
                <c:pt idx="3">
                  <c:v>10</c:v>
                </c:pt>
                <c:pt idx="4">
                  <c:v>9</c:v>
                </c:pt>
                <c:pt idx="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4B-413C-98B0-CBAF72A35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87785679"/>
        <c:axId val="687783183"/>
      </c:barChart>
      <c:lineChart>
        <c:grouping val="standard"/>
        <c:varyColors val="0"/>
        <c:ser>
          <c:idx val="1"/>
          <c:order val="1"/>
          <c:tx>
            <c:v>기본예산(단위:원)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4B-413C-98B0-CBAF72A35D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(제1작업!$C$6:$C$10,제1작업!$C$12)</c:f>
              <c:strCache>
                <c:ptCount val="6"/>
                <c:pt idx="0">
                  <c:v>AR개발</c:v>
                </c:pt>
                <c:pt idx="1">
                  <c:v>홈네트워크</c:v>
                </c:pt>
                <c:pt idx="2">
                  <c:v>마케팅</c:v>
                </c:pt>
                <c:pt idx="3">
                  <c:v>네트워크보안</c:v>
                </c:pt>
                <c:pt idx="4">
                  <c:v>VR개발</c:v>
                </c:pt>
                <c:pt idx="5">
                  <c:v>환경개선</c:v>
                </c:pt>
              </c:strCache>
            </c:strRef>
          </c:cat>
          <c:val>
            <c:numRef>
              <c:f>(제1작업!$H$6:$H$10,제1작업!$H$12)</c:f>
              <c:numCache>
                <c:formatCode>_(* #,##0_);_(* \(#,##0\);_(* "-"_);_(@_)</c:formatCode>
                <c:ptCount val="6"/>
                <c:pt idx="0">
                  <c:v>83700000</c:v>
                </c:pt>
                <c:pt idx="1">
                  <c:v>185000000</c:v>
                </c:pt>
                <c:pt idx="2">
                  <c:v>22700000</c:v>
                </c:pt>
                <c:pt idx="3">
                  <c:v>136000000</c:v>
                </c:pt>
                <c:pt idx="4">
                  <c:v>34700000</c:v>
                </c:pt>
                <c:pt idx="5">
                  <c:v>103000000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4B-413C-98B0-CBAF72A35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2341807"/>
        <c:axId val="682343471"/>
      </c:lineChart>
      <c:catAx>
        <c:axId val="687785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87783183"/>
        <c:crosses val="autoZero"/>
        <c:auto val="1"/>
        <c:lblAlgn val="ctr"/>
        <c:lblOffset val="100"/>
        <c:noMultiLvlLbl val="0"/>
      </c:catAx>
      <c:valAx>
        <c:axId val="687783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명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87785679"/>
        <c:crosses val="autoZero"/>
        <c:crossBetween val="between"/>
      </c:valAx>
      <c:valAx>
        <c:axId val="682343471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82341807"/>
        <c:crosses val="max"/>
        <c:crossBetween val="between"/>
        <c:majorUnit val="50000000"/>
      </c:valAx>
      <c:catAx>
        <c:axId val="68234180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82343471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88900</xdr:rowOff>
    </xdr:from>
    <xdr:to>
      <xdr:col>6</xdr:col>
      <xdr:colOff>388620</xdr:colOff>
      <xdr:row>2</xdr:row>
      <xdr:rowOff>203201</xdr:rowOff>
    </xdr:to>
    <xdr:sp macro="" textlink="">
      <xdr:nvSpPr>
        <xdr:cNvPr id="2" name="십자형 1">
          <a:extLst>
            <a:ext uri="{FF2B5EF4-FFF2-40B4-BE49-F238E27FC236}">
              <a16:creationId xmlns:a16="http://schemas.microsoft.com/office/drawing/2014/main" id="{0517EE9C-C6A1-4E2A-9D71-9BC242A53925}"/>
            </a:ext>
          </a:extLst>
        </xdr:cNvPr>
        <xdr:cNvSpPr/>
      </xdr:nvSpPr>
      <xdr:spPr>
        <a:xfrm>
          <a:off x="121920" y="88900"/>
          <a:ext cx="5257800" cy="678181"/>
        </a:xfrm>
        <a:prstGeom prst="plus">
          <a:avLst>
            <a:gd name="adj" fmla="val 12058"/>
          </a:avLst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연구사업 진행 현황</a:t>
          </a:r>
        </a:p>
      </xdr:txBody>
    </xdr:sp>
    <xdr:clientData/>
  </xdr:twoCellAnchor>
  <xdr:twoCellAnchor>
    <xdr:from>
      <xdr:col>7</xdr:col>
      <xdr:colOff>0</xdr:colOff>
      <xdr:row>0</xdr:row>
      <xdr:rowOff>83820</xdr:rowOff>
    </xdr:from>
    <xdr:to>
      <xdr:col>10</xdr:col>
      <xdr:colOff>0</xdr:colOff>
      <xdr:row>2</xdr:row>
      <xdr:rowOff>213360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33F7B75B-432C-497B-96DC-EC69625C8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00" y="83820"/>
          <a:ext cx="2712720" cy="69342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EC09171-D713-4BA5-BB92-2CAE621F9EA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0.46283</cdr:x>
      <cdr:y>0.1353</cdr:y>
    </cdr:from>
    <cdr:to>
      <cdr:x>0.59398</cdr:x>
      <cdr:y>0.24323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C4C43401-C900-497D-8AD2-EB89BD04F239}"/>
            </a:ext>
          </a:extLst>
        </cdr:cNvPr>
        <cdr:cNvSpPr/>
      </cdr:nvSpPr>
      <cdr:spPr>
        <a:xfrm xmlns:a="http://schemas.openxmlformats.org/drawingml/2006/main">
          <a:off x="4301008" y="821209"/>
          <a:ext cx="1218781" cy="655137"/>
        </a:xfrm>
        <a:prstGeom xmlns:a="http://schemas.openxmlformats.org/drawingml/2006/main" prst="wedgeRoundRectCallout">
          <a:avLst>
            <a:gd name="adj1" fmla="val -101417"/>
            <a:gd name="adj2" fmla="val -30753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최대예산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289.298590625003" createdVersion="7" refreshedVersion="7" minRefreshableVersion="3" recordCount="8">
  <cacheSource type="worksheet">
    <worksheetSource ref="B4:H12" sheet="제1작업"/>
  </cacheSource>
  <cacheFields count="7">
    <cacheField name="관리코드" numFmtId="0">
      <sharedItems/>
    </cacheField>
    <cacheField name="사업명" numFmtId="0">
      <sharedItems/>
    </cacheField>
    <cacheField name="관리팀" numFmtId="0">
      <sharedItems/>
    </cacheField>
    <cacheField name="사업구분" numFmtId="41">
      <sharedItems count="3">
        <s v="교육"/>
        <s v="기술"/>
        <s v="영업"/>
      </sharedItems>
    </cacheField>
    <cacheField name="진행_x000a_인원수" numFmtId="178">
      <sharedItems containsSemiMixedTypes="0" containsString="0" containsNumber="1" containsInteger="1" minValue="3" maxValue="13" count="7">
        <n v="7"/>
        <n v="11"/>
        <n v="13"/>
        <n v="3"/>
        <n v="10"/>
        <n v="9"/>
        <n v="6"/>
      </sharedItems>
      <fieldGroup base="4">
        <rangePr startNum="3" endNum="13" groupInterval="4"/>
        <groupItems count="5">
          <s v="&lt;3"/>
          <s v="3-6"/>
          <s v="7-10"/>
          <s v="11-14"/>
          <s v="&gt;15"/>
        </groupItems>
      </fieldGroup>
    </cacheField>
    <cacheField name="시작일" numFmtId="14">
      <sharedItems containsSemiMixedTypes="0" containsNonDate="0" containsDate="1" containsString="0" minDate="2023-06-01T00:00:00" maxDate="2023-10-06T00:00:00"/>
    </cacheField>
    <cacheField name="기본예산_x000a_(단위:원)" numFmtId="41">
      <sharedItems containsSemiMixedTypes="0" containsString="0" containsNumber="1" containsInteger="1" minValue="22700000" maxValue="185000000" count="8">
        <n v="46200000"/>
        <n v="83700000"/>
        <n v="185000000"/>
        <n v="22700000"/>
        <n v="136000000"/>
        <n v="34700000"/>
        <n v="28000000"/>
        <n v="1030000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EA4-06"/>
    <s v="이러닝"/>
    <s v="교육관리"/>
    <x v="0"/>
    <x v="0"/>
    <d v="2023-07-10T00:00:00"/>
    <x v="0"/>
  </r>
  <r>
    <s v="TA3-07"/>
    <s v="AR개발"/>
    <s v="개발1팀"/>
    <x v="1"/>
    <x v="1"/>
    <d v="2023-07-01T00:00:00"/>
    <x v="1"/>
  </r>
  <r>
    <s v="TS1-12"/>
    <s v="홈네트워크"/>
    <s v="개발2팀"/>
    <x v="1"/>
    <x v="2"/>
    <d v="2023-06-20T00:00:00"/>
    <x v="2"/>
  </r>
  <r>
    <s v="MA2-03"/>
    <s v="마케팅"/>
    <s v="개발1팀"/>
    <x v="2"/>
    <x v="3"/>
    <d v="2023-10-05T00:00:00"/>
    <x v="3"/>
  </r>
  <r>
    <s v="TE1-10"/>
    <s v="네트워크보안"/>
    <s v="개발1팀"/>
    <x v="1"/>
    <x v="4"/>
    <d v="2023-06-01T00:00:00"/>
    <x v="4"/>
  </r>
  <r>
    <s v="SA2-05"/>
    <s v="VR개발"/>
    <s v="개발2팀"/>
    <x v="1"/>
    <x v="5"/>
    <d v="2023-08-10T00:00:00"/>
    <x v="5"/>
  </r>
  <r>
    <s v="EA4-04"/>
    <s v="연수원관리"/>
    <s v="교육관리"/>
    <x v="0"/>
    <x v="6"/>
    <d v="2023-09-20T00:00:00"/>
    <x v="6"/>
  </r>
  <r>
    <s v="TE3-05"/>
    <s v="환경개선"/>
    <s v="개발2팀"/>
    <x v="1"/>
    <x v="0"/>
    <d v="2023-09-01T00:00:0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7" indent="0" outline="1" outlineData="1" multipleFieldFilters="0" rowHeaderCaption="진행인원수" colHeaderCaption="사업구분">
  <location ref="B2:H8" firstHeaderRow="1" firstDataRow="3" firstDataCol="1"/>
  <pivotFields count="7">
    <pivotField showAll="0"/>
    <pivotField dataField="1" showAll="0"/>
    <pivotField showAll="0"/>
    <pivotField axis="axisCol" showAll="0" sortType="descending">
      <items count="4">
        <item x="2"/>
        <item x="1"/>
        <item x="0"/>
        <item t="default"/>
      </items>
    </pivotField>
    <pivotField axis="axisRow" numFmtId="178" showAll="0">
      <items count="6">
        <item x="0"/>
        <item x="1"/>
        <item x="2"/>
        <item x="3"/>
        <item x="4"/>
        <item t="default"/>
      </items>
    </pivotField>
    <pivotField numFmtId="14" showAll="0"/>
    <pivotField dataField="1" numFmtId="41" showAll="0">
      <items count="9">
        <item x="3"/>
        <item x="6"/>
        <item x="5"/>
        <item x="0"/>
        <item x="1"/>
        <item x="7"/>
        <item x="4"/>
        <item x="2"/>
        <item t="default"/>
      </items>
    </pivotField>
  </pivotFields>
  <rowFields count="1">
    <field x="4"/>
  </rowFields>
  <rowItems count="4">
    <i>
      <x v="1"/>
    </i>
    <i>
      <x v="2"/>
    </i>
    <i>
      <x v="3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사업명" fld="1" subtotal="count" baseField="0" baseItem="0"/>
    <dataField name="평균 : 기본예산(단위:원)" fld="6" subtotal="average" baseField="4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headerRowDxfId="7" tableBorderDxfId="6">
  <autoFilter ref="B18:E22"/>
  <tableColumns count="4">
    <tableColumn id="1" name="관리코드" dataDxfId="5"/>
    <tableColumn id="2" name="사업명" dataDxfId="4"/>
    <tableColumn id="5" name="진행_x000a_인원수" dataDxfId="3" dataCellStyle="쉼표 [0]"/>
    <tableColumn id="7" name="기본예산_x000a_(단위:원)" dataDxfId="2" dataCellStyle="쉼표 [0]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tabSelected="1" zoomScaleNormal="100" workbookViewId="0">
      <selection activeCell="G20" sqref="G20"/>
    </sheetView>
  </sheetViews>
  <sheetFormatPr defaultColWidth="9" defaultRowHeight="13.5" x14ac:dyDescent="0.3"/>
  <cols>
    <col min="1" max="1" width="1.625" style="1" customWidth="1"/>
    <col min="2" max="2" width="10.75" style="1" customWidth="1"/>
    <col min="3" max="3" width="13.125" style="1" customWidth="1"/>
    <col min="4" max="4" width="11.75" style="1" customWidth="1"/>
    <col min="5" max="5" width="13.375" style="1" customWidth="1"/>
    <col min="6" max="6" width="11.25" style="30" customWidth="1"/>
    <col min="7" max="7" width="13.5" style="1" customWidth="1"/>
    <col min="8" max="8" width="14.875" style="1" customWidth="1"/>
    <col min="9" max="9" width="12.5" style="1" customWidth="1"/>
    <col min="10" max="10" width="12.625" style="1" bestFit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9.25" customHeight="1" thickBot="1" x14ac:dyDescent="0.35">
      <c r="B4" s="6" t="s">
        <v>2</v>
      </c>
      <c r="C4" s="7" t="s">
        <v>3</v>
      </c>
      <c r="D4" s="7" t="s">
        <v>4</v>
      </c>
      <c r="E4" s="8" t="s">
        <v>7</v>
      </c>
      <c r="F4" s="8" t="s">
        <v>5</v>
      </c>
      <c r="G4" s="8" t="s">
        <v>6</v>
      </c>
      <c r="H4" s="8" t="s">
        <v>24</v>
      </c>
      <c r="I4" s="7" t="s">
        <v>8</v>
      </c>
      <c r="J4" s="17" t="s">
        <v>9</v>
      </c>
    </row>
    <row r="5" spans="2:10" ht="18.75" customHeight="1" x14ac:dyDescent="0.3">
      <c r="B5" s="9" t="s">
        <v>33</v>
      </c>
      <c r="C5" s="10" t="s">
        <v>12</v>
      </c>
      <c r="D5" s="10" t="s">
        <v>13</v>
      </c>
      <c r="E5" s="23" t="s">
        <v>28</v>
      </c>
      <c r="F5" s="39">
        <v>7</v>
      </c>
      <c r="G5" s="31">
        <v>45117</v>
      </c>
      <c r="H5" s="22">
        <v>46200000</v>
      </c>
      <c r="I5" s="13" t="str">
        <f t="shared" ref="I5:I12" si="0">14-MONTH(G5)&amp;"개월"</f>
        <v>7개월</v>
      </c>
      <c r="J5" s="36" t="str">
        <f t="shared" ref="J5:J12" si="1">IF(_xlfn.RANK.EQ(H5,$H$5:$H$12)&lt;=3,_xlfn.RANK.EQ(H5,$H$5:$H$12),"")</f>
        <v/>
      </c>
    </row>
    <row r="6" spans="2:10" ht="18.75" customHeight="1" x14ac:dyDescent="0.3">
      <c r="B6" s="2" t="s">
        <v>34</v>
      </c>
      <c r="C6" s="12" t="s">
        <v>17</v>
      </c>
      <c r="D6" s="12" t="s">
        <v>18</v>
      </c>
      <c r="E6" s="25" t="s">
        <v>30</v>
      </c>
      <c r="F6" s="40">
        <v>11</v>
      </c>
      <c r="G6" s="32">
        <v>45108</v>
      </c>
      <c r="H6" s="24">
        <v>83700000</v>
      </c>
      <c r="I6" s="14" t="str">
        <f t="shared" si="0"/>
        <v>7개월</v>
      </c>
      <c r="J6" s="37" t="str">
        <f t="shared" si="1"/>
        <v/>
      </c>
    </row>
    <row r="7" spans="2:10" ht="18.75" customHeight="1" x14ac:dyDescent="0.3">
      <c r="B7" s="2" t="s">
        <v>35</v>
      </c>
      <c r="C7" s="12" t="s">
        <v>10</v>
      </c>
      <c r="D7" s="12" t="s">
        <v>11</v>
      </c>
      <c r="E7" s="25" t="s">
        <v>30</v>
      </c>
      <c r="F7" s="40">
        <v>13</v>
      </c>
      <c r="G7" s="32">
        <v>45097</v>
      </c>
      <c r="H7" s="24">
        <v>185000000</v>
      </c>
      <c r="I7" s="14" t="str">
        <f t="shared" si="0"/>
        <v>8개월</v>
      </c>
      <c r="J7" s="37">
        <f t="shared" si="1"/>
        <v>1</v>
      </c>
    </row>
    <row r="8" spans="2:10" ht="18.75" customHeight="1" x14ac:dyDescent="0.3">
      <c r="B8" s="2" t="s">
        <v>36</v>
      </c>
      <c r="C8" s="12" t="s">
        <v>20</v>
      </c>
      <c r="D8" s="12" t="s">
        <v>18</v>
      </c>
      <c r="E8" s="25" t="s">
        <v>32</v>
      </c>
      <c r="F8" s="40">
        <v>3</v>
      </c>
      <c r="G8" s="32">
        <v>45204</v>
      </c>
      <c r="H8" s="24">
        <v>22700000</v>
      </c>
      <c r="I8" s="14" t="str">
        <f t="shared" si="0"/>
        <v>4개월</v>
      </c>
      <c r="J8" s="37" t="str">
        <f t="shared" si="1"/>
        <v/>
      </c>
    </row>
    <row r="9" spans="2:10" ht="18.75" customHeight="1" x14ac:dyDescent="0.3">
      <c r="B9" s="2" t="s">
        <v>21</v>
      </c>
      <c r="C9" s="12" t="s">
        <v>22</v>
      </c>
      <c r="D9" s="12" t="s">
        <v>18</v>
      </c>
      <c r="E9" s="25" t="s">
        <v>30</v>
      </c>
      <c r="F9" s="40">
        <v>10</v>
      </c>
      <c r="G9" s="32">
        <v>45078</v>
      </c>
      <c r="H9" s="24">
        <v>136000000</v>
      </c>
      <c r="I9" s="14" t="str">
        <f t="shared" si="0"/>
        <v>8개월</v>
      </c>
      <c r="J9" s="37">
        <f t="shared" si="1"/>
        <v>2</v>
      </c>
    </row>
    <row r="10" spans="2:10" ht="18.75" customHeight="1" x14ac:dyDescent="0.3">
      <c r="B10" s="2" t="s">
        <v>37</v>
      </c>
      <c r="C10" s="12" t="s">
        <v>14</v>
      </c>
      <c r="D10" s="12" t="s">
        <v>11</v>
      </c>
      <c r="E10" s="25" t="s">
        <v>30</v>
      </c>
      <c r="F10" s="40">
        <v>9</v>
      </c>
      <c r="G10" s="32">
        <v>45148</v>
      </c>
      <c r="H10" s="24">
        <v>34700000</v>
      </c>
      <c r="I10" s="14" t="str">
        <f t="shared" si="0"/>
        <v>6개월</v>
      </c>
      <c r="J10" s="37" t="str">
        <f t="shared" si="1"/>
        <v/>
      </c>
    </row>
    <row r="11" spans="2:10" ht="18.75" customHeight="1" x14ac:dyDescent="0.3">
      <c r="B11" s="2" t="s">
        <v>38</v>
      </c>
      <c r="C11" s="12" t="s">
        <v>19</v>
      </c>
      <c r="D11" s="12" t="s">
        <v>13</v>
      </c>
      <c r="E11" s="25" t="s">
        <v>28</v>
      </c>
      <c r="F11" s="40">
        <v>6</v>
      </c>
      <c r="G11" s="32">
        <v>45189</v>
      </c>
      <c r="H11" s="24">
        <v>28000000</v>
      </c>
      <c r="I11" s="14" t="str">
        <f t="shared" si="0"/>
        <v>5개월</v>
      </c>
      <c r="J11" s="37" t="str">
        <f t="shared" si="1"/>
        <v/>
      </c>
    </row>
    <row r="12" spans="2:10" ht="18.75" customHeight="1" thickBot="1" x14ac:dyDescent="0.35">
      <c r="B12" s="11" t="s">
        <v>15</v>
      </c>
      <c r="C12" s="4" t="s">
        <v>16</v>
      </c>
      <c r="D12" s="4" t="s">
        <v>11</v>
      </c>
      <c r="E12" s="27" t="s">
        <v>30</v>
      </c>
      <c r="F12" s="41">
        <v>7</v>
      </c>
      <c r="G12" s="33">
        <v>45170</v>
      </c>
      <c r="H12" s="26">
        <v>103000000</v>
      </c>
      <c r="I12" s="15" t="str">
        <f t="shared" si="0"/>
        <v>5개월</v>
      </c>
      <c r="J12" s="38">
        <f t="shared" si="1"/>
        <v>3</v>
      </c>
    </row>
    <row r="13" spans="2:10" ht="18.75" customHeight="1" x14ac:dyDescent="0.3">
      <c r="B13" s="56" t="s">
        <v>23</v>
      </c>
      <c r="C13" s="57"/>
      <c r="D13" s="58"/>
      <c r="E13" s="28">
        <f>SUMIF(D5:D12,"개발1팀",H5:H12)/COUNTIF(D5:D12,"개발1팀")</f>
        <v>80800000</v>
      </c>
      <c r="F13" s="59"/>
      <c r="G13" s="61" t="s">
        <v>39</v>
      </c>
      <c r="H13" s="57"/>
      <c r="I13" s="58"/>
      <c r="J13" s="35">
        <f>DSUM(B4:H12,7,E4:E5)</f>
        <v>74200000</v>
      </c>
    </row>
    <row r="14" spans="2:10" ht="18.399999999999999" customHeight="1" thickBot="1" x14ac:dyDescent="0.35">
      <c r="B14" s="62" t="s">
        <v>25</v>
      </c>
      <c r="C14" s="63"/>
      <c r="D14" s="64"/>
      <c r="E14" s="16">
        <f>MAX(진행인원수)</f>
        <v>13</v>
      </c>
      <c r="F14" s="60"/>
      <c r="G14" s="3" t="s">
        <v>3</v>
      </c>
      <c r="H14" s="4" t="s">
        <v>12</v>
      </c>
      <c r="I14" s="5" t="s">
        <v>26</v>
      </c>
      <c r="J14" s="34" t="str">
        <f>VLOOKUP(H14,C5:J12,3,FALSE)</f>
        <v>교육</v>
      </c>
    </row>
    <row r="19" ht="14.65" customHeight="1" x14ac:dyDescent="0.3"/>
  </sheetData>
  <sortState ref="A5:M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9" priority="1">
      <formula>$F5&gt;=10</formula>
    </cfRule>
  </conditionalFormatting>
  <dataValidations disablePrompts="1"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J22" sqref="J22"/>
    </sheetView>
  </sheetViews>
  <sheetFormatPr defaultColWidth="8.75" defaultRowHeight="19.149999999999999" customHeight="1" x14ac:dyDescent="0.3"/>
  <cols>
    <col min="1" max="1" width="1.625" style="1" customWidth="1"/>
    <col min="2" max="2" width="10.75" style="1" customWidth="1"/>
    <col min="3" max="3" width="11.875" style="1" customWidth="1"/>
    <col min="4" max="4" width="11.75" style="1" customWidth="1"/>
    <col min="5" max="5" width="13.375" style="1" customWidth="1"/>
    <col min="6" max="6" width="11.25" style="1" customWidth="1"/>
    <col min="7" max="7" width="13.5" style="1" customWidth="1"/>
    <col min="8" max="8" width="15.125" style="1" customWidth="1"/>
    <col min="9" max="16384" width="8.75" style="1"/>
  </cols>
  <sheetData>
    <row r="1" spans="2:8" ht="19.149999999999999" customHeight="1" thickBot="1" x14ac:dyDescent="0.35"/>
    <row r="2" spans="2:8" ht="27.75" thickBot="1" x14ac:dyDescent="0.35">
      <c r="B2" s="6" t="s">
        <v>2</v>
      </c>
      <c r="C2" s="7" t="s">
        <v>3</v>
      </c>
      <c r="D2" s="7" t="s">
        <v>4</v>
      </c>
      <c r="E2" s="8" t="s">
        <v>7</v>
      </c>
      <c r="F2" s="8" t="s">
        <v>5</v>
      </c>
      <c r="G2" s="8" t="s">
        <v>6</v>
      </c>
      <c r="H2" s="8" t="s">
        <v>24</v>
      </c>
    </row>
    <row r="3" spans="2:8" ht="19.149999999999999" customHeight="1" x14ac:dyDescent="0.3">
      <c r="B3" s="9" t="s">
        <v>33</v>
      </c>
      <c r="C3" s="10" t="s">
        <v>12</v>
      </c>
      <c r="D3" s="10" t="s">
        <v>13</v>
      </c>
      <c r="E3" s="23" t="s">
        <v>28</v>
      </c>
      <c r="F3" s="39">
        <v>7</v>
      </c>
      <c r="G3" s="31">
        <v>45117</v>
      </c>
      <c r="H3" s="22">
        <v>46200000</v>
      </c>
    </row>
    <row r="4" spans="2:8" ht="19.149999999999999" customHeight="1" x14ac:dyDescent="0.3">
      <c r="B4" s="2" t="s">
        <v>34</v>
      </c>
      <c r="C4" s="12" t="s">
        <v>17</v>
      </c>
      <c r="D4" s="12" t="s">
        <v>18</v>
      </c>
      <c r="E4" s="25" t="s">
        <v>30</v>
      </c>
      <c r="F4" s="40">
        <v>11</v>
      </c>
      <c r="G4" s="32">
        <v>45108</v>
      </c>
      <c r="H4" s="24">
        <v>83700000</v>
      </c>
    </row>
    <row r="5" spans="2:8" ht="19.149999999999999" customHeight="1" x14ac:dyDescent="0.3">
      <c r="B5" s="2" t="s">
        <v>35</v>
      </c>
      <c r="C5" s="12" t="s">
        <v>10</v>
      </c>
      <c r="D5" s="12" t="s">
        <v>11</v>
      </c>
      <c r="E5" s="25" t="s">
        <v>30</v>
      </c>
      <c r="F5" s="40">
        <v>13</v>
      </c>
      <c r="G5" s="32">
        <v>45097</v>
      </c>
      <c r="H5" s="24">
        <v>185000000</v>
      </c>
    </row>
    <row r="6" spans="2:8" ht="19.149999999999999" customHeight="1" x14ac:dyDescent="0.3">
      <c r="B6" s="2" t="s">
        <v>36</v>
      </c>
      <c r="C6" s="12" t="s">
        <v>20</v>
      </c>
      <c r="D6" s="12" t="s">
        <v>18</v>
      </c>
      <c r="E6" s="25" t="s">
        <v>32</v>
      </c>
      <c r="F6" s="40">
        <v>3</v>
      </c>
      <c r="G6" s="32">
        <v>45204</v>
      </c>
      <c r="H6" s="24">
        <v>22700000</v>
      </c>
    </row>
    <row r="7" spans="2:8" ht="19.149999999999999" customHeight="1" x14ac:dyDescent="0.3">
      <c r="B7" s="2" t="s">
        <v>21</v>
      </c>
      <c r="C7" s="12" t="s">
        <v>22</v>
      </c>
      <c r="D7" s="12" t="s">
        <v>18</v>
      </c>
      <c r="E7" s="25" t="s">
        <v>30</v>
      </c>
      <c r="F7" s="40">
        <v>10</v>
      </c>
      <c r="G7" s="32">
        <v>45078</v>
      </c>
      <c r="H7" s="24">
        <v>136000000</v>
      </c>
    </row>
    <row r="8" spans="2:8" ht="19.149999999999999" customHeight="1" x14ac:dyDescent="0.3">
      <c r="B8" s="2" t="s">
        <v>37</v>
      </c>
      <c r="C8" s="12" t="s">
        <v>14</v>
      </c>
      <c r="D8" s="12" t="s">
        <v>11</v>
      </c>
      <c r="E8" s="25" t="s">
        <v>30</v>
      </c>
      <c r="F8" s="40">
        <v>9</v>
      </c>
      <c r="G8" s="32">
        <v>45148</v>
      </c>
      <c r="H8" s="24">
        <v>34700000</v>
      </c>
    </row>
    <row r="9" spans="2:8" ht="19.149999999999999" customHeight="1" x14ac:dyDescent="0.3">
      <c r="B9" s="2" t="s">
        <v>38</v>
      </c>
      <c r="C9" s="12" t="s">
        <v>19</v>
      </c>
      <c r="D9" s="12" t="s">
        <v>13</v>
      </c>
      <c r="E9" s="25" t="s">
        <v>28</v>
      </c>
      <c r="F9" s="40">
        <v>6</v>
      </c>
      <c r="G9" s="32">
        <v>45189</v>
      </c>
      <c r="H9" s="24">
        <v>28000000</v>
      </c>
    </row>
    <row r="10" spans="2:8" ht="19.149999999999999" customHeight="1" thickBot="1" x14ac:dyDescent="0.35">
      <c r="B10" s="11" t="s">
        <v>15</v>
      </c>
      <c r="C10" s="4" t="s">
        <v>16</v>
      </c>
      <c r="D10" s="4" t="s">
        <v>11</v>
      </c>
      <c r="E10" s="27" t="s">
        <v>30</v>
      </c>
      <c r="F10" s="41">
        <v>7</v>
      </c>
      <c r="G10" s="33">
        <v>45170</v>
      </c>
      <c r="H10" s="26">
        <v>103000000</v>
      </c>
    </row>
    <row r="12" spans="2:8" ht="19.149999999999999" customHeight="1" thickBot="1" x14ac:dyDescent="0.35"/>
    <row r="13" spans="2:8" ht="27" x14ac:dyDescent="0.3">
      <c r="B13" s="8" t="s">
        <v>7</v>
      </c>
      <c r="C13" s="8" t="s">
        <v>24</v>
      </c>
    </row>
    <row r="14" spans="2:8" ht="19.149999999999999" customHeight="1" x14ac:dyDescent="0.3">
      <c r="B14" s="1" t="s">
        <v>28</v>
      </c>
    </row>
    <row r="15" spans="2:8" ht="19.149999999999999" customHeight="1" x14ac:dyDescent="0.3">
      <c r="C15" s="1" t="s">
        <v>40</v>
      </c>
    </row>
    <row r="18" spans="2:5" ht="27.75" thickBot="1" x14ac:dyDescent="0.35">
      <c r="B18" s="47" t="s">
        <v>2</v>
      </c>
      <c r="C18" s="48" t="s">
        <v>3</v>
      </c>
      <c r="D18" s="49" t="s">
        <v>5</v>
      </c>
      <c r="E18" s="50" t="s">
        <v>24</v>
      </c>
    </row>
    <row r="19" spans="2:5" ht="19.149999999999999" customHeight="1" x14ac:dyDescent="0.3">
      <c r="B19" s="29" t="s">
        <v>33</v>
      </c>
      <c r="C19" s="10" t="s">
        <v>12</v>
      </c>
      <c r="D19" s="42">
        <v>7</v>
      </c>
      <c r="E19" s="45">
        <v>46200000</v>
      </c>
    </row>
    <row r="20" spans="2:5" ht="19.149999999999999" customHeight="1" x14ac:dyDescent="0.3">
      <c r="B20" s="44" t="s">
        <v>35</v>
      </c>
      <c r="C20" s="12" t="s">
        <v>10</v>
      </c>
      <c r="D20" s="43">
        <v>13</v>
      </c>
      <c r="E20" s="46">
        <v>185000000</v>
      </c>
    </row>
    <row r="21" spans="2:5" ht="19.149999999999999" customHeight="1" x14ac:dyDescent="0.3">
      <c r="B21" s="44" t="s">
        <v>21</v>
      </c>
      <c r="C21" s="12" t="s">
        <v>22</v>
      </c>
      <c r="D21" s="43">
        <v>10</v>
      </c>
      <c r="E21" s="46">
        <v>136000000</v>
      </c>
    </row>
    <row r="22" spans="2:5" ht="19.149999999999999" customHeight="1" x14ac:dyDescent="0.3">
      <c r="B22" s="51" t="s">
        <v>38</v>
      </c>
      <c r="C22" s="52" t="s">
        <v>19</v>
      </c>
      <c r="D22" s="53">
        <v>6</v>
      </c>
      <c r="E22" s="54">
        <v>28000000</v>
      </c>
    </row>
  </sheetData>
  <phoneticPr fontId="2" type="noConversion"/>
  <conditionalFormatting sqref="B3:H10">
    <cfRule type="expression" dxfId="8" priority="1">
      <formula>$F3&gt;=10</formula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workbookViewId="0">
      <selection activeCell="E21" sqref="E21"/>
    </sheetView>
  </sheetViews>
  <sheetFormatPr defaultColWidth="8.75" defaultRowHeight="13.5" x14ac:dyDescent="0.3"/>
  <cols>
    <col min="1" max="1" width="1.625" style="1" customWidth="1"/>
    <col min="2" max="2" width="14.375" style="1" bestFit="1" customWidth="1"/>
    <col min="3" max="3" width="12.625" style="1" bestFit="1" customWidth="1"/>
    <col min="4" max="4" width="22" style="1" bestFit="1" customWidth="1"/>
    <col min="5" max="5" width="12.25" style="1" bestFit="1" customWidth="1"/>
    <col min="6" max="6" width="22" style="1" bestFit="1" customWidth="1"/>
    <col min="7" max="7" width="12.25" style="1" bestFit="1" customWidth="1"/>
    <col min="8" max="8" width="22" style="1" bestFit="1" customWidth="1"/>
    <col min="9" max="9" width="16.875" style="1" bestFit="1" customWidth="1"/>
    <col min="10" max="10" width="18.75" style="1" bestFit="1" customWidth="1"/>
    <col min="11" max="16384" width="8.75" style="1"/>
  </cols>
  <sheetData>
    <row r="2" spans="2:10" ht="16.5" x14ac:dyDescent="0.3">
      <c r="B2" s="20"/>
      <c r="C2" s="18" t="s">
        <v>7</v>
      </c>
      <c r="D2" s="20"/>
      <c r="E2" s="20"/>
      <c r="F2" s="20"/>
      <c r="G2" s="20"/>
      <c r="H2" s="20"/>
      <c r="I2"/>
      <c r="J2"/>
    </row>
    <row r="3" spans="2:10" ht="16.5" x14ac:dyDescent="0.3">
      <c r="B3" s="20"/>
      <c r="C3" s="65" t="s">
        <v>31</v>
      </c>
      <c r="D3" s="66"/>
      <c r="E3" s="65" t="s">
        <v>29</v>
      </c>
      <c r="F3" s="66"/>
      <c r="G3" s="65" t="s">
        <v>27</v>
      </c>
      <c r="H3" s="66"/>
      <c r="I3"/>
      <c r="J3"/>
    </row>
    <row r="4" spans="2:10" ht="16.5" x14ac:dyDescent="0.3">
      <c r="B4" s="18" t="s">
        <v>43</v>
      </c>
      <c r="C4" s="19" t="s">
        <v>41</v>
      </c>
      <c r="D4" s="19" t="s">
        <v>42</v>
      </c>
      <c r="E4" s="19" t="s">
        <v>41</v>
      </c>
      <c r="F4" s="19" t="s">
        <v>42</v>
      </c>
      <c r="G4" s="19" t="s">
        <v>41</v>
      </c>
      <c r="H4" s="19" t="s">
        <v>42</v>
      </c>
      <c r="I4"/>
      <c r="J4"/>
    </row>
    <row r="5" spans="2:10" ht="16.5" x14ac:dyDescent="0.3">
      <c r="B5" s="55" t="s">
        <v>44</v>
      </c>
      <c r="C5" s="21">
        <v>1</v>
      </c>
      <c r="D5" s="21">
        <v>22700000</v>
      </c>
      <c r="E5" s="21" t="s">
        <v>1</v>
      </c>
      <c r="F5" s="21" t="s">
        <v>1</v>
      </c>
      <c r="G5" s="21">
        <v>1</v>
      </c>
      <c r="H5" s="21">
        <v>28000000</v>
      </c>
      <c r="I5"/>
      <c r="J5"/>
    </row>
    <row r="6" spans="2:10" ht="16.5" x14ac:dyDescent="0.3">
      <c r="B6" s="55" t="s">
        <v>45</v>
      </c>
      <c r="C6" s="21" t="s">
        <v>1</v>
      </c>
      <c r="D6" s="21" t="s">
        <v>1</v>
      </c>
      <c r="E6" s="21">
        <v>3</v>
      </c>
      <c r="F6" s="21">
        <v>91233333.333333328</v>
      </c>
      <c r="G6" s="21">
        <v>1</v>
      </c>
      <c r="H6" s="21">
        <v>46200000</v>
      </c>
      <c r="I6"/>
      <c r="J6"/>
    </row>
    <row r="7" spans="2:10" ht="16.5" x14ac:dyDescent="0.3">
      <c r="B7" s="55" t="s">
        <v>46</v>
      </c>
      <c r="C7" s="21" t="s">
        <v>1</v>
      </c>
      <c r="D7" s="21" t="s">
        <v>1</v>
      </c>
      <c r="E7" s="21">
        <v>2</v>
      </c>
      <c r="F7" s="21">
        <v>134350000</v>
      </c>
      <c r="G7" s="21" t="s">
        <v>1</v>
      </c>
      <c r="H7" s="21" t="s">
        <v>1</v>
      </c>
      <c r="I7"/>
      <c r="J7"/>
    </row>
    <row r="8" spans="2:10" ht="16.5" x14ac:dyDescent="0.3">
      <c r="B8" s="55" t="s">
        <v>0</v>
      </c>
      <c r="C8" s="21">
        <v>1</v>
      </c>
      <c r="D8" s="21">
        <v>22700000</v>
      </c>
      <c r="E8" s="21">
        <v>5</v>
      </c>
      <c r="F8" s="21">
        <v>108480000</v>
      </c>
      <c r="G8" s="21">
        <v>2</v>
      </c>
      <c r="H8" s="21">
        <v>37100000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</row>
    <row r="14" spans="2:10" ht="16.5" x14ac:dyDescent="0.3">
      <c r="B14"/>
      <c r="C14"/>
      <c r="D14"/>
      <c r="E14"/>
      <c r="F14"/>
    </row>
    <row r="15" spans="2:10" ht="16.5" x14ac:dyDescent="0.3">
      <c r="B15"/>
      <c r="C15"/>
      <c r="D15"/>
      <c r="E15"/>
      <c r="F15"/>
    </row>
    <row r="16" spans="2:10" ht="16.5" x14ac:dyDescent="0.3">
      <c r="B16"/>
      <c r="C16"/>
      <c r="D16"/>
      <c r="E16"/>
      <c r="F16"/>
    </row>
    <row r="17" spans="2:6" ht="16.5" x14ac:dyDescent="0.3">
      <c r="B17"/>
      <c r="C17"/>
      <c r="D17"/>
      <c r="E17"/>
      <c r="F17"/>
    </row>
    <row r="18" spans="2:6" ht="16.5" x14ac:dyDescent="0.3">
      <c r="B18"/>
      <c r="C18"/>
      <c r="D18"/>
      <c r="E18"/>
      <c r="F18"/>
    </row>
    <row r="19" spans="2:6" ht="16.5" x14ac:dyDescent="0.3">
      <c r="B19"/>
      <c r="C19"/>
      <c r="D19"/>
      <c r="E19"/>
      <c r="F19"/>
    </row>
    <row r="20" spans="2:6" ht="16.5" x14ac:dyDescent="0.3">
      <c r="B20"/>
      <c r="C20"/>
      <c r="D20"/>
      <c r="E20"/>
      <c r="F20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진행인원수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2024-02-04T23:34:06Z</dcterms:modified>
</cp:coreProperties>
</file>